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68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<sst xmlns="http://schemas.openxmlformats.org/spreadsheetml/2006/main" count="74" uniqueCount="74">
  <si>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State/Region</t>
  </si>
  <si>
    <t>% of Population</t>
  </si>
  <si>
    <t>Partner ID Number</t>
  </si>
  <si>
    <t>Alabama</t>
  </si>
  <si>
    <t xml:space="preserve">Alaska </t>
  </si>
  <si>
    <t>American Samoa</t>
  </si>
  <si>
    <t xml:space="preserve">Arizona </t>
  </si>
  <si>
    <t>Arkansas</t>
  </si>
  <si>
    <t>California</t>
  </si>
  <si>
    <t>-- Los Angeles</t>
  </si>
  <si>
    <t>-- San Francisco</t>
  </si>
  <si>
    <t>-- Santa Ana</t>
  </si>
  <si>
    <t>-- Fresno</t>
  </si>
  <si>
    <t>-- Sacramento</t>
  </si>
  <si>
    <t>-- San Diego</t>
  </si>
  <si>
    <t>Colorado</t>
  </si>
  <si>
    <t>Connecticut</t>
  </si>
  <si>
    <t xml:space="preserve">Delaware 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</si>
  <si>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</si>
  <si>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</si>
  <si>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</si>
  <si>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</si>
  <si>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</si>
  <si>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</si>
  <si>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</si>
  <si>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</si>
  <si>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</si>
  <si>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</si>
  <si>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</si>
  <si>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</si>
  <si>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</si>
  <si>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</si>
  <si>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</si>
  <si>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</si>
  <si>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</si>
  <si>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</si>
  <si>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</si>
  <si>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</si>
  <si>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</si>
  <si>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</si>
  <si>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</si>
  <si>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</si>
  <si>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</si>
  <si>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</si>
  <si>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</si>
  <si>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</si>
  <si>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</si>
  <si>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</si>
  <si>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</si>
  <si>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</si>
  <si>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</si>
  <si>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</si>
  <si>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</si>
  <si>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</si>
  <si>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</si>
  <si>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</si>
  <si>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-- Dallas</t>
  </si>
  <si>
    <t>-- Houston</t>
  </si>
  <si>
    <t>-- Lubbock</t>
  </si>
  <si>
    <t>-- San Antonio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</si>
  <si>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</si>
  <si>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</si>
  <si>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</si>
  <si>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</si>
  <si>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</si>
  <si>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</si>
  <si>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</si>
  <si>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</si>
  <si>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TOTAL MAILING</t>
  </si>
  <si>
    <t>*Note Total of names and addresses includes 
 20% over estimation to cover non response</t>
  </si>
  <si>
    <t>Number of Names and       Addresses to provide for FY2012</t>
  </si>
  <si>
    <t>Clients receiving  greater than or equal to 3 but less than 5 hours in the 3rd and  4th Quarter FY 2012</t>
  </si>
  <si>
    <t>Clients receiving greater than or equal to 5 hours in the 3rd and  4th Quarter FY 2012</t>
  </si>
  <si>
    <t>Clients receiving less than 3 hours in the 3rd and  4th Quarter FY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</si>
</sst>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  <numFmt numFmtId="166" formatCode="_(* #,##0_);_(* \(#,##0\);_(* &quot;-&quot;??_);_(@_)"/>
    <numFmt numFmtId="167" formatCode="0.00000%"/>
    <numFmt numFmtId="168" formatCode="0.00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10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28125" style="0" customWidth="1"/>
    <col min="2" max="2" width="16.00390625" style="0" customWidth="1"/>
    <col min="5" max="5" width="15.28125" style="0" customWidth="1"/>
    <col min="6" max="6" width="15.421875" style="0" customWidth="1"/>
    <col min="7" max="7" width="17.140625" style="0" customWidth="1"/>
    <col min="8" max="8" width="17.57421875" style="0" customWidth="1"/>
    <col min="9" max="9" width="10.57421875" style="0" customWidth="1"/>
  </cols>
  <sheetData>
    <row r="1" spans="1:9" ht="140.25" customHeight="1">
      <c r="A1" s="1" t="s">
        <v>0</v>
      </c>
      <c r="B1" s="2" t="s">
        <v>1</v>
      </c>
      <c r="C1" s="3"/>
      <c r="D1" s="3"/>
      <c r="E1" s="1" t="s">
        <v>70</v>
      </c>
      <c r="F1" s="1" t="s">
        <v>73</v>
      </c>
      <c r="G1" s="1" t="s">
        <v>71</v>
      </c>
      <c r="H1" s="1" t="s">
        <v>72</v>
      </c>
      <c r="I1" s="1" t="s">
        <v>2</v>
      </c>
    </row>
    <row r="2" spans="1:9" ht="14.25">
      <c r="A2" s="4" t="s">
        <v>3</v>
      </c>
      <c r="B2" s="5">
        <v>1.55774</v>
      </c>
      <c r="C2" s="6"/>
      <c r="D2" s="6"/>
      <c r="E2" s="26">
        <f>+F2+G2+H2</f>
        <v>457.97556</v>
      </c>
      <c r="F2" s="27">
        <f>(+B2*9800)/100</f>
        <v>152.65851999999998</v>
      </c>
      <c r="G2" s="27">
        <f>(+B2*9800)/100</f>
        <v>152.65851999999998</v>
      </c>
      <c r="H2" s="27">
        <f>(+B2*9800)/100</f>
        <v>152.65851999999998</v>
      </c>
      <c r="I2" s="9">
        <v>83266</v>
      </c>
    </row>
    <row r="3" spans="1:9" ht="14.25">
      <c r="A3" s="4" t="s">
        <v>4</v>
      </c>
      <c r="B3" s="5">
        <v>0.2196</v>
      </c>
      <c r="C3" s="6"/>
      <c r="D3" s="6"/>
      <c r="E3" s="26">
        <f aca="true" t="shared" si="0" ref="E3:E66">+F3+G3+H3</f>
        <v>64.5624</v>
      </c>
      <c r="F3" s="27">
        <f>(+B3*9800)/100</f>
        <v>21.520799999999998</v>
      </c>
      <c r="G3" s="27">
        <f>(+B3*9800)/100</f>
        <v>21.520799999999998</v>
      </c>
      <c r="H3" s="27">
        <f>(+B3*9800)/100</f>
        <v>21.520799999999998</v>
      </c>
      <c r="I3" s="9">
        <v>83265</v>
      </c>
    </row>
    <row r="4" spans="1:9" ht="14.25">
      <c r="A4" s="4" t="s">
        <v>5</v>
      </c>
      <c r="B4" s="5">
        <v>0.01653</v>
      </c>
      <c r="C4" s="6"/>
      <c r="D4" s="6"/>
      <c r="E4" s="26">
        <f t="shared" si="0"/>
        <v>4.85982</v>
      </c>
      <c r="F4" s="27">
        <f>(+B4*9800)/100</f>
        <v>1.61994</v>
      </c>
      <c r="G4" s="27">
        <f>(+B4*9800)/100</f>
        <v>1.61994</v>
      </c>
      <c r="H4" s="27">
        <f>(+B4*9800)/100</f>
        <v>1.61994</v>
      </c>
      <c r="I4" s="9">
        <v>242678</v>
      </c>
    </row>
    <row r="5" spans="1:9" ht="14.25">
      <c r="A5" s="4" t="s">
        <v>6</v>
      </c>
      <c r="B5" s="5">
        <v>1.79717</v>
      </c>
      <c r="C5" s="6"/>
      <c r="D5" s="6"/>
      <c r="E5" s="26">
        <f t="shared" si="0"/>
        <v>528.36798</v>
      </c>
      <c r="F5" s="27">
        <f>(+B5*9800)/100</f>
        <v>176.12266</v>
      </c>
      <c r="G5" s="27">
        <f>(+B5*9800)/100</f>
        <v>176.12266</v>
      </c>
      <c r="H5" s="27">
        <f>(+B5*9800)/100</f>
        <v>176.12266</v>
      </c>
      <c r="I5" s="9">
        <v>83268</v>
      </c>
    </row>
    <row r="6" spans="1:9" ht="14.25">
      <c r="A6" s="4" t="s">
        <v>7</v>
      </c>
      <c r="B6" s="5">
        <v>0.93645</v>
      </c>
      <c r="C6" s="6"/>
      <c r="D6" s="6"/>
      <c r="E6" s="26">
        <f t="shared" si="0"/>
        <v>275.3163</v>
      </c>
      <c r="F6" s="27">
        <f>(+B6*9800)/100</f>
        <v>91.77210000000001</v>
      </c>
      <c r="G6" s="27">
        <f>(+B6*9800)/100</f>
        <v>91.77210000000001</v>
      </c>
      <c r="H6" s="27">
        <f>(+B6*9800)/100</f>
        <v>91.77210000000001</v>
      </c>
      <c r="I6" s="9">
        <v>83267</v>
      </c>
    </row>
    <row r="7" spans="1:9" ht="14.25">
      <c r="A7" s="10" t="s">
        <v>8</v>
      </c>
      <c r="B7" s="5">
        <v>11.86465</v>
      </c>
      <c r="C7" s="8">
        <f>(+B7*7333)/100</f>
        <v>870.0347845</v>
      </c>
      <c r="D7" s="8"/>
      <c r="E7" s="26"/>
      <c r="F7" s="27"/>
      <c r="G7" s="27"/>
      <c r="H7" s="27"/>
      <c r="I7" s="12"/>
    </row>
    <row r="8" spans="1:9" ht="14.25">
      <c r="A8" s="4" t="s">
        <v>9</v>
      </c>
      <c r="B8" s="13"/>
      <c r="C8" s="14">
        <v>0.2901</v>
      </c>
      <c r="D8" s="14">
        <f>+C8*B7</f>
        <v>3.441934965</v>
      </c>
      <c r="E8" s="26">
        <f t="shared" si="0"/>
        <v>1011.92887971</v>
      </c>
      <c r="F8" s="27">
        <f aca="true" t="shared" si="1" ref="F8:F13">(+D8*9800)/100</f>
        <v>337.30962657000003</v>
      </c>
      <c r="G8" s="27">
        <f aca="true" t="shared" si="2" ref="G8:G13">(+D8*9800)/100</f>
        <v>337.30962657000003</v>
      </c>
      <c r="H8" s="27">
        <f aca="true" t="shared" si="3" ref="H8:H13">(+D8*9800)/100</f>
        <v>337.30962657000003</v>
      </c>
      <c r="I8" s="9">
        <v>242669</v>
      </c>
    </row>
    <row r="9" spans="1:9" ht="14.25">
      <c r="A9" s="4" t="s">
        <v>10</v>
      </c>
      <c r="B9" s="13"/>
      <c r="C9" s="14">
        <v>0.2248</v>
      </c>
      <c r="D9" s="14">
        <f>+C9*B7</f>
        <v>2.66717332</v>
      </c>
      <c r="E9" s="26">
        <f t="shared" si="0"/>
        <v>784.1489560799998</v>
      </c>
      <c r="F9" s="27">
        <f t="shared" si="1"/>
        <v>261.38298535999996</v>
      </c>
      <c r="G9" s="27">
        <f t="shared" si="2"/>
        <v>261.38298535999996</v>
      </c>
      <c r="H9" s="27">
        <f t="shared" si="3"/>
        <v>261.38298535999996</v>
      </c>
      <c r="I9" s="9">
        <v>242751</v>
      </c>
    </row>
    <row r="10" spans="1:9" ht="14.25">
      <c r="A10" s="4" t="s">
        <v>11</v>
      </c>
      <c r="B10" s="13"/>
      <c r="C10" s="14">
        <v>0.1731</v>
      </c>
      <c r="D10" s="14">
        <f>+C10*B7</f>
        <v>2.053770915</v>
      </c>
      <c r="E10" s="26">
        <f t="shared" si="0"/>
        <v>603.80864901</v>
      </c>
      <c r="F10" s="27">
        <f t="shared" si="1"/>
        <v>201.26954966999998</v>
      </c>
      <c r="G10" s="27">
        <f t="shared" si="2"/>
        <v>201.26954966999998</v>
      </c>
      <c r="H10" s="27">
        <f t="shared" si="3"/>
        <v>201.26954966999998</v>
      </c>
      <c r="I10" s="9">
        <v>242665</v>
      </c>
    </row>
    <row r="11" spans="1:9" ht="14.25">
      <c r="A11" s="4" t="s">
        <v>12</v>
      </c>
      <c r="B11" s="13"/>
      <c r="C11" s="14">
        <v>0.1168</v>
      </c>
      <c r="D11" s="14">
        <f>+C11*B7</f>
        <v>1.38579112</v>
      </c>
      <c r="E11" s="26">
        <f t="shared" si="0"/>
        <v>407.42258928</v>
      </c>
      <c r="F11" s="27">
        <f t="shared" si="1"/>
        <v>135.80752976</v>
      </c>
      <c r="G11" s="27">
        <f t="shared" si="2"/>
        <v>135.80752976</v>
      </c>
      <c r="H11" s="27">
        <f t="shared" si="3"/>
        <v>135.80752976</v>
      </c>
      <c r="I11" s="9">
        <v>242664</v>
      </c>
    </row>
    <row r="12" spans="1:9" ht="14.25">
      <c r="A12" s="4" t="s">
        <v>13</v>
      </c>
      <c r="B12" s="13"/>
      <c r="C12" s="14">
        <v>0.1115</v>
      </c>
      <c r="D12" s="14">
        <f>+C12*B7</f>
        <v>1.322908475</v>
      </c>
      <c r="E12" s="26">
        <f t="shared" si="0"/>
        <v>388.93509165</v>
      </c>
      <c r="F12" s="27">
        <f t="shared" si="1"/>
        <v>129.64503055</v>
      </c>
      <c r="G12" s="27">
        <f t="shared" si="2"/>
        <v>129.64503055</v>
      </c>
      <c r="H12" s="27">
        <f t="shared" si="3"/>
        <v>129.64503055</v>
      </c>
      <c r="I12" s="9">
        <v>83269</v>
      </c>
    </row>
    <row r="13" spans="1:9" ht="14.25">
      <c r="A13" s="4" t="s">
        <v>14</v>
      </c>
      <c r="B13" s="13"/>
      <c r="C13" s="14">
        <v>0.0837</v>
      </c>
      <c r="D13" s="14">
        <f>+C13*B7</f>
        <v>0.9930712049999999</v>
      </c>
      <c r="E13" s="26">
        <f t="shared" si="0"/>
        <v>291.96293426999995</v>
      </c>
      <c r="F13" s="27">
        <f t="shared" si="1"/>
        <v>97.32097808999998</v>
      </c>
      <c r="G13" s="27">
        <f t="shared" si="2"/>
        <v>97.32097808999998</v>
      </c>
      <c r="H13" s="27">
        <f t="shared" si="3"/>
        <v>97.32097808999998</v>
      </c>
      <c r="I13" s="9">
        <v>242666</v>
      </c>
    </row>
    <row r="14" spans="1:9" ht="14.25">
      <c r="A14" s="4" t="s">
        <v>15</v>
      </c>
      <c r="B14" s="5">
        <v>1.50666</v>
      </c>
      <c r="C14" s="15"/>
      <c r="D14" s="15"/>
      <c r="E14" s="26">
        <f t="shared" si="0"/>
        <v>442.9580400000001</v>
      </c>
      <c r="F14" s="27">
        <f>(+B14*9800)/100</f>
        <v>147.65268000000003</v>
      </c>
      <c r="G14" s="27">
        <f>(+B14*9800)/100</f>
        <v>147.65268000000003</v>
      </c>
      <c r="H14" s="27">
        <f>(+B14*9800)/100</f>
        <v>147.65268000000003</v>
      </c>
      <c r="I14" s="9">
        <v>83270</v>
      </c>
    </row>
    <row r="15" spans="1:9" ht="14.25">
      <c r="A15" s="4" t="s">
        <v>16</v>
      </c>
      <c r="B15" s="5">
        <v>1.19291</v>
      </c>
      <c r="C15" s="15"/>
      <c r="D15" s="15"/>
      <c r="E15" s="26">
        <f t="shared" si="0"/>
        <v>350.71554000000003</v>
      </c>
      <c r="F15" s="27">
        <f aca="true" t="shared" si="4" ref="F15:F53">(+B15*9800)/100</f>
        <v>116.90518</v>
      </c>
      <c r="G15" s="27">
        <f aca="true" t="shared" si="5" ref="G15:G53">(+B15*9800)/100</f>
        <v>116.90518</v>
      </c>
      <c r="H15" s="27">
        <f aca="true" t="shared" si="6" ref="H15:H53">(+B15*9800)/100</f>
        <v>116.90518</v>
      </c>
      <c r="I15" s="9">
        <v>83271</v>
      </c>
    </row>
    <row r="16" spans="1:9" ht="14.25">
      <c r="A16" s="4" t="s">
        <v>17</v>
      </c>
      <c r="B16" s="5">
        <v>0.27448</v>
      </c>
      <c r="C16" s="15"/>
      <c r="D16" s="15"/>
      <c r="E16" s="26">
        <f t="shared" si="0"/>
        <v>80.69712</v>
      </c>
      <c r="F16" s="27">
        <f t="shared" si="4"/>
        <v>26.89904</v>
      </c>
      <c r="G16" s="27">
        <f t="shared" si="5"/>
        <v>26.89904</v>
      </c>
      <c r="H16" s="27">
        <f t="shared" si="6"/>
        <v>26.89904</v>
      </c>
      <c r="I16" s="9">
        <v>83273</v>
      </c>
    </row>
    <row r="17" spans="1:9" ht="14.25">
      <c r="A17" s="4" t="s">
        <v>18</v>
      </c>
      <c r="B17" s="5">
        <v>0.20038</v>
      </c>
      <c r="C17" s="15"/>
      <c r="D17" s="15"/>
      <c r="E17" s="26">
        <f t="shared" si="0"/>
        <v>58.911719999999995</v>
      </c>
      <c r="F17" s="27">
        <f t="shared" si="4"/>
        <v>19.63724</v>
      </c>
      <c r="G17" s="27">
        <f t="shared" si="5"/>
        <v>19.63724</v>
      </c>
      <c r="H17" s="27">
        <f t="shared" si="6"/>
        <v>19.63724</v>
      </c>
      <c r="I17" s="9">
        <v>83272</v>
      </c>
    </row>
    <row r="18" spans="1:9" ht="14.25">
      <c r="A18" s="4" t="s">
        <v>19</v>
      </c>
      <c r="B18" s="5">
        <v>5.59835</v>
      </c>
      <c r="C18" s="15"/>
      <c r="D18" s="15"/>
      <c r="E18" s="26">
        <f t="shared" si="0"/>
        <v>1645.9149000000002</v>
      </c>
      <c r="F18" s="27">
        <f t="shared" si="4"/>
        <v>548.6383000000001</v>
      </c>
      <c r="G18" s="27">
        <f t="shared" si="5"/>
        <v>548.6383000000001</v>
      </c>
      <c r="H18" s="27">
        <f t="shared" si="6"/>
        <v>548.6383000000001</v>
      </c>
      <c r="I18" s="9">
        <v>83274</v>
      </c>
    </row>
    <row r="19" spans="1:9" ht="14.25">
      <c r="A19" s="4" t="s">
        <v>20</v>
      </c>
      <c r="B19" s="5">
        <v>2.86757</v>
      </c>
      <c r="C19" s="15"/>
      <c r="D19" s="15"/>
      <c r="E19" s="26">
        <f t="shared" si="0"/>
        <v>843.06558</v>
      </c>
      <c r="F19" s="27">
        <f t="shared" si="4"/>
        <v>281.02186</v>
      </c>
      <c r="G19" s="27">
        <f t="shared" si="5"/>
        <v>281.02186</v>
      </c>
      <c r="H19" s="27">
        <f t="shared" si="6"/>
        <v>281.02186</v>
      </c>
      <c r="I19" s="9">
        <v>83275</v>
      </c>
    </row>
    <row r="20" spans="1:9" ht="14.25">
      <c r="A20" s="4" t="s">
        <v>21</v>
      </c>
      <c r="B20" s="5">
        <v>0.03608</v>
      </c>
      <c r="C20" s="15"/>
      <c r="D20" s="15"/>
      <c r="E20" s="26">
        <f t="shared" si="0"/>
        <v>10.60752</v>
      </c>
      <c r="F20" s="27">
        <f t="shared" si="4"/>
        <v>3.53584</v>
      </c>
      <c r="G20" s="27">
        <f t="shared" si="5"/>
        <v>3.53584</v>
      </c>
      <c r="H20" s="27">
        <f t="shared" si="6"/>
        <v>3.53584</v>
      </c>
      <c r="I20" s="9">
        <v>83276</v>
      </c>
    </row>
    <row r="21" spans="1:9" ht="14.25">
      <c r="A21" s="4" t="s">
        <v>22</v>
      </c>
      <c r="B21" s="5">
        <v>0.42438</v>
      </c>
      <c r="C21" s="15"/>
      <c r="D21" s="15"/>
      <c r="E21" s="26">
        <f t="shared" si="0"/>
        <v>124.76772</v>
      </c>
      <c r="F21" s="27">
        <f t="shared" si="4"/>
        <v>41.58924</v>
      </c>
      <c r="G21" s="27">
        <f t="shared" si="5"/>
        <v>41.58924</v>
      </c>
      <c r="H21" s="27">
        <f t="shared" si="6"/>
        <v>41.58924</v>
      </c>
      <c r="I21" s="9">
        <v>83277</v>
      </c>
    </row>
    <row r="22" spans="1:9" ht="14.25">
      <c r="A22" s="4" t="s">
        <v>23</v>
      </c>
      <c r="B22" s="5">
        <v>0.45325</v>
      </c>
      <c r="C22" s="15"/>
      <c r="D22" s="15"/>
      <c r="E22" s="26">
        <f t="shared" si="0"/>
        <v>133.25549999999998</v>
      </c>
      <c r="F22" s="27">
        <f t="shared" si="4"/>
        <v>44.418499999999995</v>
      </c>
      <c r="G22" s="27">
        <f t="shared" si="5"/>
        <v>44.418499999999995</v>
      </c>
      <c r="H22" s="27">
        <f t="shared" si="6"/>
        <v>44.418499999999995</v>
      </c>
      <c r="I22" s="9">
        <v>83279</v>
      </c>
    </row>
    <row r="23" spans="1:9" ht="14.25">
      <c r="A23" s="4" t="s">
        <v>24</v>
      </c>
      <c r="B23" s="5">
        <v>4.35026</v>
      </c>
      <c r="C23" s="15"/>
      <c r="D23" s="15"/>
      <c r="E23" s="26">
        <f t="shared" si="0"/>
        <v>1278.97644</v>
      </c>
      <c r="F23" s="27">
        <f t="shared" si="4"/>
        <v>426.32547999999997</v>
      </c>
      <c r="G23" s="27">
        <f t="shared" si="5"/>
        <v>426.32547999999997</v>
      </c>
      <c r="H23" s="27">
        <f t="shared" si="6"/>
        <v>426.32547999999997</v>
      </c>
      <c r="I23" s="9">
        <v>83280</v>
      </c>
    </row>
    <row r="24" spans="1:9" ht="14.25">
      <c r="A24" s="4" t="s">
        <v>25</v>
      </c>
      <c r="B24" s="5">
        <v>2.12989</v>
      </c>
      <c r="C24" s="15"/>
      <c r="D24" s="15"/>
      <c r="E24" s="26">
        <f t="shared" si="0"/>
        <v>626.18766</v>
      </c>
      <c r="F24" s="27">
        <f t="shared" si="4"/>
        <v>208.72922000000003</v>
      </c>
      <c r="G24" s="27">
        <f t="shared" si="5"/>
        <v>208.72922000000003</v>
      </c>
      <c r="H24" s="27">
        <f t="shared" si="6"/>
        <v>208.72922000000003</v>
      </c>
      <c r="I24" s="9">
        <v>83281</v>
      </c>
    </row>
    <row r="25" spans="1:9" ht="14.25">
      <c r="A25" s="4" t="s">
        <v>26</v>
      </c>
      <c r="B25" s="5">
        <v>1.02504</v>
      </c>
      <c r="C25" s="15"/>
      <c r="D25" s="15"/>
      <c r="E25" s="26">
        <f t="shared" si="0"/>
        <v>301.36176</v>
      </c>
      <c r="F25" s="27">
        <f t="shared" si="4"/>
        <v>100.45392</v>
      </c>
      <c r="G25" s="27">
        <f t="shared" si="5"/>
        <v>100.45392</v>
      </c>
      <c r="H25" s="27">
        <f t="shared" si="6"/>
        <v>100.45392</v>
      </c>
      <c r="I25" s="9">
        <v>83278</v>
      </c>
    </row>
    <row r="26" spans="1:9" ht="14.25">
      <c r="A26" s="4" t="s">
        <v>27</v>
      </c>
      <c r="B26" s="5">
        <v>0.94171</v>
      </c>
      <c r="C26" s="15"/>
      <c r="D26" s="15"/>
      <c r="E26" s="26">
        <f t="shared" si="0"/>
        <v>276.86274</v>
      </c>
      <c r="F26" s="27">
        <f t="shared" si="4"/>
        <v>92.28757999999999</v>
      </c>
      <c r="G26" s="27">
        <f t="shared" si="5"/>
        <v>92.28757999999999</v>
      </c>
      <c r="H26" s="27">
        <f t="shared" si="6"/>
        <v>92.28757999999999</v>
      </c>
      <c r="I26" s="9">
        <v>83282</v>
      </c>
    </row>
    <row r="27" spans="1:9" ht="14.25">
      <c r="A27" s="4" t="s">
        <v>28</v>
      </c>
      <c r="B27" s="5">
        <v>1.41576</v>
      </c>
      <c r="C27" s="15"/>
      <c r="D27" s="15"/>
      <c r="E27" s="26">
        <f t="shared" si="0"/>
        <v>416.23344</v>
      </c>
      <c r="F27" s="27">
        <f t="shared" si="4"/>
        <v>138.74447999999998</v>
      </c>
      <c r="G27" s="27">
        <f t="shared" si="5"/>
        <v>138.74447999999998</v>
      </c>
      <c r="H27" s="27">
        <f t="shared" si="6"/>
        <v>138.74447999999998</v>
      </c>
      <c r="I27" s="9">
        <v>83283</v>
      </c>
    </row>
    <row r="28" spans="1:9" ht="14.25">
      <c r="A28" s="4" t="s">
        <v>29</v>
      </c>
      <c r="B28" s="5">
        <v>1.5654</v>
      </c>
      <c r="C28" s="15"/>
      <c r="D28" s="15"/>
      <c r="E28" s="26">
        <f t="shared" si="0"/>
        <v>460.22759999999994</v>
      </c>
      <c r="F28" s="27">
        <f t="shared" si="4"/>
        <v>153.40919999999997</v>
      </c>
      <c r="G28" s="27">
        <f t="shared" si="5"/>
        <v>153.40919999999997</v>
      </c>
      <c r="H28" s="27">
        <f t="shared" si="6"/>
        <v>153.40919999999997</v>
      </c>
      <c r="I28" s="9">
        <v>83284</v>
      </c>
    </row>
    <row r="29" spans="1:9" ht="14.25">
      <c r="A29" s="4" t="s">
        <v>30</v>
      </c>
      <c r="B29" s="5">
        <v>0.44658</v>
      </c>
      <c r="C29" s="15"/>
      <c r="D29" s="15"/>
      <c r="E29" s="26">
        <f t="shared" si="0"/>
        <v>131.29451999999998</v>
      </c>
      <c r="F29" s="27">
        <f t="shared" si="4"/>
        <v>43.76483999999999</v>
      </c>
      <c r="G29" s="27">
        <f t="shared" si="5"/>
        <v>43.76483999999999</v>
      </c>
      <c r="H29" s="27">
        <f t="shared" si="6"/>
        <v>43.76483999999999</v>
      </c>
      <c r="I29" s="9">
        <v>83287</v>
      </c>
    </row>
    <row r="30" spans="1:9" ht="14.25">
      <c r="A30" s="4" t="s">
        <v>31</v>
      </c>
      <c r="B30" s="5">
        <v>1.85527</v>
      </c>
      <c r="C30" s="15"/>
      <c r="D30" s="15"/>
      <c r="E30" s="26">
        <f t="shared" si="0"/>
        <v>545.44938</v>
      </c>
      <c r="F30" s="27">
        <f t="shared" si="4"/>
        <v>181.81646</v>
      </c>
      <c r="G30" s="27">
        <f t="shared" si="5"/>
        <v>181.81646</v>
      </c>
      <c r="H30" s="27">
        <f t="shared" si="6"/>
        <v>181.81646</v>
      </c>
      <c r="I30" s="9">
        <v>83286</v>
      </c>
    </row>
    <row r="31" spans="1:9" ht="14.25">
      <c r="A31" s="4" t="s">
        <v>32</v>
      </c>
      <c r="B31" s="5">
        <v>2.22398</v>
      </c>
      <c r="C31" s="15"/>
      <c r="D31" s="15"/>
      <c r="E31" s="26">
        <f t="shared" si="0"/>
        <v>653.8501200000001</v>
      </c>
      <c r="F31" s="27">
        <f t="shared" si="4"/>
        <v>217.95004</v>
      </c>
      <c r="G31" s="27">
        <f t="shared" si="5"/>
        <v>217.95004</v>
      </c>
      <c r="H31" s="27">
        <f t="shared" si="6"/>
        <v>217.95004</v>
      </c>
      <c r="I31" s="9">
        <v>83285</v>
      </c>
    </row>
    <row r="32" spans="1:9" ht="14.25">
      <c r="A32" s="4" t="s">
        <v>33</v>
      </c>
      <c r="B32" s="5">
        <v>3.48126</v>
      </c>
      <c r="C32" s="15"/>
      <c r="D32" s="15"/>
      <c r="E32" s="26">
        <f t="shared" si="0"/>
        <v>1023.49044</v>
      </c>
      <c r="F32" s="27">
        <f t="shared" si="4"/>
        <v>341.16348</v>
      </c>
      <c r="G32" s="27">
        <f t="shared" si="5"/>
        <v>341.16348</v>
      </c>
      <c r="H32" s="27">
        <f t="shared" si="6"/>
        <v>341.16348</v>
      </c>
      <c r="I32" s="9">
        <v>83288</v>
      </c>
    </row>
    <row r="33" spans="1:9" ht="14.25">
      <c r="A33" s="4" t="s">
        <v>34</v>
      </c>
      <c r="B33" s="5">
        <v>1.72321</v>
      </c>
      <c r="C33" s="15"/>
      <c r="D33" s="15"/>
      <c r="E33" s="26">
        <f t="shared" si="0"/>
        <v>506.62373999999994</v>
      </c>
      <c r="F33" s="27">
        <f t="shared" si="4"/>
        <v>168.87457999999998</v>
      </c>
      <c r="G33" s="27">
        <f t="shared" si="5"/>
        <v>168.87457999999998</v>
      </c>
      <c r="H33" s="27">
        <f t="shared" si="6"/>
        <v>168.87457999999998</v>
      </c>
      <c r="I33" s="9">
        <v>83289</v>
      </c>
    </row>
    <row r="34" spans="1:9" ht="14.25">
      <c r="A34" s="4" t="s">
        <v>35</v>
      </c>
      <c r="B34" s="5">
        <v>0.99643</v>
      </c>
      <c r="C34" s="15"/>
      <c r="D34" s="15"/>
      <c r="E34" s="26">
        <f t="shared" si="0"/>
        <v>292.95042</v>
      </c>
      <c r="F34" s="27">
        <f t="shared" si="4"/>
        <v>97.65014000000001</v>
      </c>
      <c r="G34" s="27">
        <f t="shared" si="5"/>
        <v>97.65014000000001</v>
      </c>
      <c r="H34" s="27">
        <f t="shared" si="6"/>
        <v>97.65014000000001</v>
      </c>
      <c r="I34" s="9">
        <v>83291</v>
      </c>
    </row>
    <row r="35" spans="1:9" ht="14.25">
      <c r="A35" s="4" t="s">
        <v>36</v>
      </c>
      <c r="B35" s="5">
        <v>1.95991</v>
      </c>
      <c r="C35" s="15"/>
      <c r="D35" s="15"/>
      <c r="E35" s="26">
        <f t="shared" si="0"/>
        <v>576.2135400000001</v>
      </c>
      <c r="F35" s="27">
        <f t="shared" si="4"/>
        <v>192.07118000000003</v>
      </c>
      <c r="G35" s="27">
        <f t="shared" si="5"/>
        <v>192.07118000000003</v>
      </c>
      <c r="H35" s="27">
        <f t="shared" si="6"/>
        <v>192.07118000000003</v>
      </c>
      <c r="I35" s="9">
        <v>83290</v>
      </c>
    </row>
    <row r="36" spans="1:9" ht="14.25">
      <c r="A36" s="4" t="s">
        <v>37</v>
      </c>
      <c r="B36" s="16">
        <v>0.31602</v>
      </c>
      <c r="C36" s="15"/>
      <c r="D36" s="15"/>
      <c r="E36" s="26">
        <f t="shared" si="0"/>
        <v>92.90988</v>
      </c>
      <c r="F36" s="27">
        <f t="shared" si="4"/>
        <v>30.96996</v>
      </c>
      <c r="G36" s="27">
        <f t="shared" si="5"/>
        <v>30.96996</v>
      </c>
      <c r="H36" s="27">
        <f t="shared" si="6"/>
        <v>30.96996</v>
      </c>
      <c r="I36" s="9">
        <v>83292</v>
      </c>
    </row>
    <row r="37" spans="1:9" ht="14.25">
      <c r="A37" s="4" t="s">
        <v>38</v>
      </c>
      <c r="B37" s="16">
        <v>0.59943</v>
      </c>
      <c r="C37" s="15"/>
      <c r="D37" s="15"/>
      <c r="E37" s="26">
        <f t="shared" si="0"/>
        <v>176.23242</v>
      </c>
      <c r="F37" s="27">
        <f t="shared" si="4"/>
        <v>58.744139999999994</v>
      </c>
      <c r="G37" s="27">
        <f t="shared" si="5"/>
        <v>58.744139999999994</v>
      </c>
      <c r="H37" s="27">
        <f t="shared" si="6"/>
        <v>58.744139999999994</v>
      </c>
      <c r="I37" s="9">
        <v>83295</v>
      </c>
    </row>
    <row r="38" spans="1:9" ht="14.25">
      <c r="A38" s="4" t="s">
        <v>39</v>
      </c>
      <c r="B38" s="16">
        <v>0.69995</v>
      </c>
      <c r="C38" s="15"/>
      <c r="D38" s="15"/>
      <c r="E38" s="26">
        <f t="shared" si="0"/>
        <v>205.78529999999995</v>
      </c>
      <c r="F38" s="27">
        <f t="shared" si="4"/>
        <v>68.59509999999999</v>
      </c>
      <c r="G38" s="27">
        <f t="shared" si="5"/>
        <v>68.59509999999999</v>
      </c>
      <c r="H38" s="27">
        <f t="shared" si="6"/>
        <v>68.59509999999999</v>
      </c>
      <c r="I38" s="9">
        <v>83299</v>
      </c>
    </row>
    <row r="39" spans="1:9" ht="14.25">
      <c r="A39" s="4" t="s">
        <v>40</v>
      </c>
      <c r="B39" s="16">
        <v>0.43287</v>
      </c>
      <c r="C39" s="15"/>
      <c r="D39" s="15"/>
      <c r="E39" s="26">
        <f t="shared" si="0"/>
        <v>127.26378000000001</v>
      </c>
      <c r="F39" s="27">
        <f t="shared" si="4"/>
        <v>42.421260000000004</v>
      </c>
      <c r="G39" s="27">
        <f t="shared" si="5"/>
        <v>42.421260000000004</v>
      </c>
      <c r="H39" s="27">
        <f t="shared" si="6"/>
        <v>42.421260000000004</v>
      </c>
      <c r="I39" s="9">
        <v>83296</v>
      </c>
    </row>
    <row r="40" spans="1:9" ht="14.25">
      <c r="A40" s="4" t="s">
        <v>41</v>
      </c>
      <c r="B40" s="16">
        <v>2.9474</v>
      </c>
      <c r="C40" s="15"/>
      <c r="D40" s="15"/>
      <c r="E40" s="26">
        <f t="shared" si="0"/>
        <v>866.5355999999999</v>
      </c>
      <c r="F40" s="27">
        <f t="shared" si="4"/>
        <v>288.8452</v>
      </c>
      <c r="G40" s="27">
        <f t="shared" si="5"/>
        <v>288.8452</v>
      </c>
      <c r="H40" s="27">
        <f t="shared" si="6"/>
        <v>288.8452</v>
      </c>
      <c r="I40" s="9">
        <v>83297</v>
      </c>
    </row>
    <row r="41" spans="1:9" ht="14.25">
      <c r="A41" s="4" t="s">
        <v>42</v>
      </c>
      <c r="B41" s="16">
        <v>0.63718</v>
      </c>
      <c r="C41" s="15"/>
      <c r="D41" s="15"/>
      <c r="E41" s="26">
        <f t="shared" si="0"/>
        <v>187.33092</v>
      </c>
      <c r="F41" s="27">
        <f t="shared" si="4"/>
        <v>62.443639999999995</v>
      </c>
      <c r="G41" s="27">
        <f t="shared" si="5"/>
        <v>62.443639999999995</v>
      </c>
      <c r="H41" s="27">
        <f t="shared" si="6"/>
        <v>62.443639999999995</v>
      </c>
      <c r="I41" s="9">
        <v>83298</v>
      </c>
    </row>
    <row r="42" spans="1:9" ht="14.25">
      <c r="A42" s="4" t="s">
        <v>43</v>
      </c>
      <c r="B42" s="16">
        <v>6.64712</v>
      </c>
      <c r="C42" s="15"/>
      <c r="D42" s="15"/>
      <c r="E42" s="26">
        <f t="shared" si="0"/>
        <v>1954.25328</v>
      </c>
      <c r="F42" s="27">
        <f t="shared" si="4"/>
        <v>651.4177599999999</v>
      </c>
      <c r="G42" s="27">
        <f t="shared" si="5"/>
        <v>651.4177599999999</v>
      </c>
      <c r="H42" s="27">
        <f t="shared" si="6"/>
        <v>651.4177599999999</v>
      </c>
      <c r="I42" s="9">
        <v>83300</v>
      </c>
    </row>
    <row r="43" spans="1:9" ht="14.25">
      <c r="A43" s="4" t="s">
        <v>44</v>
      </c>
      <c r="B43" s="16">
        <v>2.81953</v>
      </c>
      <c r="C43" s="15"/>
      <c r="D43" s="15"/>
      <c r="E43" s="26">
        <f t="shared" si="0"/>
        <v>828.94182</v>
      </c>
      <c r="F43" s="27">
        <f t="shared" si="4"/>
        <v>276.31394</v>
      </c>
      <c r="G43" s="27">
        <f t="shared" si="5"/>
        <v>276.31394</v>
      </c>
      <c r="H43" s="27">
        <f t="shared" si="6"/>
        <v>276.31394</v>
      </c>
      <c r="I43" s="9">
        <v>83293</v>
      </c>
    </row>
    <row r="44" spans="1:9" ht="14.25">
      <c r="A44" s="4" t="s">
        <v>45</v>
      </c>
      <c r="B44" s="16">
        <v>0.22495</v>
      </c>
      <c r="C44" s="15"/>
      <c r="D44" s="15"/>
      <c r="E44" s="26">
        <f t="shared" si="0"/>
        <v>66.1353</v>
      </c>
      <c r="F44" s="27">
        <f t="shared" si="4"/>
        <v>22.0451</v>
      </c>
      <c r="G44" s="27">
        <f t="shared" si="5"/>
        <v>22.0451</v>
      </c>
      <c r="H44" s="27">
        <f t="shared" si="6"/>
        <v>22.0451</v>
      </c>
      <c r="I44" s="9">
        <v>83294</v>
      </c>
    </row>
    <row r="45" spans="1:9" ht="14.25">
      <c r="A45" s="4" t="s">
        <v>46</v>
      </c>
      <c r="B45" s="16">
        <v>3.97681</v>
      </c>
      <c r="C45" s="15"/>
      <c r="D45" s="15"/>
      <c r="E45" s="26">
        <f t="shared" si="0"/>
        <v>1169.18214</v>
      </c>
      <c r="F45" s="27">
        <f t="shared" si="4"/>
        <v>389.72738</v>
      </c>
      <c r="G45" s="27">
        <f t="shared" si="5"/>
        <v>389.72738</v>
      </c>
      <c r="H45" s="27">
        <f t="shared" si="6"/>
        <v>389.72738</v>
      </c>
      <c r="I45" s="9">
        <v>83301</v>
      </c>
    </row>
    <row r="46" spans="1:9" ht="14.25">
      <c r="A46" s="4" t="s">
        <v>47</v>
      </c>
      <c r="B46" s="16">
        <v>1.2087</v>
      </c>
      <c r="C46" s="15"/>
      <c r="D46" s="15"/>
      <c r="E46" s="26">
        <f t="shared" si="0"/>
        <v>355.3578</v>
      </c>
      <c r="F46" s="27">
        <f t="shared" si="4"/>
        <v>118.4526</v>
      </c>
      <c r="G46" s="27">
        <f t="shared" si="5"/>
        <v>118.4526</v>
      </c>
      <c r="H46" s="27">
        <f t="shared" si="6"/>
        <v>118.4526</v>
      </c>
      <c r="I46" s="9">
        <v>83302</v>
      </c>
    </row>
    <row r="47" spans="1:9" ht="14.25">
      <c r="A47" s="4" t="s">
        <v>48</v>
      </c>
      <c r="B47" s="16">
        <v>1.19846</v>
      </c>
      <c r="C47" s="15"/>
      <c r="D47" s="15"/>
      <c r="E47" s="26">
        <f t="shared" si="0"/>
        <v>352.34724000000006</v>
      </c>
      <c r="F47" s="27">
        <f t="shared" si="4"/>
        <v>117.44908000000001</v>
      </c>
      <c r="G47" s="27">
        <f t="shared" si="5"/>
        <v>117.44908000000001</v>
      </c>
      <c r="H47" s="27">
        <f t="shared" si="6"/>
        <v>117.44908000000001</v>
      </c>
      <c r="I47" s="9">
        <v>83303</v>
      </c>
    </row>
    <row r="48" spans="1:9" ht="14.25">
      <c r="A48" s="4" t="s">
        <v>49</v>
      </c>
      <c r="B48" s="16">
        <v>4.30184</v>
      </c>
      <c r="C48" s="15"/>
      <c r="D48" s="15"/>
      <c r="E48" s="26">
        <f t="shared" si="0"/>
        <v>1264.7409600000003</v>
      </c>
      <c r="F48" s="27">
        <f t="shared" si="4"/>
        <v>421.5803200000001</v>
      </c>
      <c r="G48" s="27">
        <f t="shared" si="5"/>
        <v>421.5803200000001</v>
      </c>
      <c r="H48" s="27">
        <f t="shared" si="6"/>
        <v>421.5803200000001</v>
      </c>
      <c r="I48" s="9">
        <v>83304</v>
      </c>
    </row>
    <row r="49" spans="1:9" ht="14.25">
      <c r="A49" s="4" t="s">
        <v>50</v>
      </c>
      <c r="B49" s="16">
        <v>1.33409</v>
      </c>
      <c r="C49" s="15"/>
      <c r="D49" s="15"/>
      <c r="E49" s="26">
        <f t="shared" si="0"/>
        <v>392.22246000000007</v>
      </c>
      <c r="F49" s="27">
        <f t="shared" si="4"/>
        <v>130.74082</v>
      </c>
      <c r="G49" s="27">
        <f t="shared" si="5"/>
        <v>130.74082</v>
      </c>
      <c r="H49" s="27">
        <f t="shared" si="6"/>
        <v>130.74082</v>
      </c>
      <c r="I49" s="9">
        <v>83305</v>
      </c>
    </row>
    <row r="50" spans="1:9" ht="14.25">
      <c r="A50" s="4" t="s">
        <v>51</v>
      </c>
      <c r="B50" s="16">
        <v>0.36721</v>
      </c>
      <c r="C50" s="15"/>
      <c r="D50" s="15"/>
      <c r="E50" s="26">
        <f t="shared" si="0"/>
        <v>107.95973999999998</v>
      </c>
      <c r="F50" s="27">
        <f t="shared" si="4"/>
        <v>35.98658</v>
      </c>
      <c r="G50" s="27">
        <f t="shared" si="5"/>
        <v>35.98658</v>
      </c>
      <c r="H50" s="27">
        <f t="shared" si="6"/>
        <v>35.98658</v>
      </c>
      <c r="I50" s="9">
        <v>83306</v>
      </c>
    </row>
    <row r="51" spans="1:9" ht="14.25">
      <c r="A51" s="4" t="s">
        <v>52</v>
      </c>
      <c r="B51" s="16">
        <v>1.40534</v>
      </c>
      <c r="C51" s="15"/>
      <c r="D51" s="15"/>
      <c r="E51" s="26">
        <f t="shared" si="0"/>
        <v>413.16996</v>
      </c>
      <c r="F51" s="27">
        <f t="shared" si="4"/>
        <v>137.72332</v>
      </c>
      <c r="G51" s="27">
        <f t="shared" si="5"/>
        <v>137.72332</v>
      </c>
      <c r="H51" s="27">
        <f t="shared" si="6"/>
        <v>137.72332</v>
      </c>
      <c r="I51" s="9">
        <v>83307</v>
      </c>
    </row>
    <row r="52" spans="1:9" ht="14.25">
      <c r="A52" s="4" t="s">
        <v>53</v>
      </c>
      <c r="B52" s="16">
        <v>0.26441</v>
      </c>
      <c r="C52" s="15"/>
      <c r="D52" s="15"/>
      <c r="E52" s="26">
        <f t="shared" si="0"/>
        <v>77.73653999999999</v>
      </c>
      <c r="F52" s="27">
        <f t="shared" si="4"/>
        <v>25.91218</v>
      </c>
      <c r="G52" s="27">
        <f t="shared" si="5"/>
        <v>25.91218</v>
      </c>
      <c r="H52" s="27">
        <f t="shared" si="6"/>
        <v>25.91218</v>
      </c>
      <c r="I52" s="9">
        <v>83308</v>
      </c>
    </row>
    <row r="53" spans="1:9" ht="14.25">
      <c r="A53" s="4" t="s">
        <v>54</v>
      </c>
      <c r="B53" s="16">
        <v>1.99286</v>
      </c>
      <c r="C53" s="15"/>
      <c r="D53" s="15"/>
      <c r="E53" s="26">
        <f t="shared" si="0"/>
        <v>585.90084</v>
      </c>
      <c r="F53" s="27">
        <f t="shared" si="4"/>
        <v>195.30028000000001</v>
      </c>
      <c r="G53" s="27">
        <f t="shared" si="5"/>
        <v>195.30028000000001</v>
      </c>
      <c r="H53" s="27">
        <f t="shared" si="6"/>
        <v>195.30028000000001</v>
      </c>
      <c r="I53" s="9">
        <v>83309</v>
      </c>
    </row>
    <row r="54" spans="1:9" ht="14.25">
      <c r="A54" s="4" t="s">
        <v>55</v>
      </c>
      <c r="B54" s="17"/>
      <c r="C54" s="18">
        <v>7.30403</v>
      </c>
      <c r="D54" s="18"/>
      <c r="E54" s="26"/>
      <c r="F54" s="27"/>
      <c r="G54" s="27"/>
      <c r="H54" s="27"/>
      <c r="I54" s="9"/>
    </row>
    <row r="55" spans="1:9" ht="14.25">
      <c r="A55" s="4" t="s">
        <v>56</v>
      </c>
      <c r="B55" s="19">
        <f>+C54*C55</f>
        <v>2.4614578908791</v>
      </c>
      <c r="C55" s="6">
        <v>0.33699997</v>
      </c>
      <c r="D55" s="6"/>
      <c r="E55" s="26">
        <f t="shared" si="0"/>
        <v>723.6686199184555</v>
      </c>
      <c r="F55" s="27">
        <f aca="true" t="shared" si="7" ref="F55:F66">(+B55*9800)/100</f>
        <v>241.22287330615183</v>
      </c>
      <c r="G55" s="27">
        <f aca="true" t="shared" si="8" ref="G55:G66">(+B55*9800)/100</f>
        <v>241.22287330615183</v>
      </c>
      <c r="H55" s="27">
        <f aca="true" t="shared" si="9" ref="H55:H66">(+B55*9800)/100</f>
        <v>241.22287330615183</v>
      </c>
      <c r="I55" s="9">
        <v>83310</v>
      </c>
    </row>
    <row r="56" spans="1:9" ht="14.25">
      <c r="A56" s="4" t="s">
        <v>57</v>
      </c>
      <c r="B56" s="19">
        <f>+C54*C56</f>
        <v>2.0232166021612</v>
      </c>
      <c r="C56" s="6">
        <v>0.27700004</v>
      </c>
      <c r="D56" s="6"/>
      <c r="E56" s="26">
        <f t="shared" si="0"/>
        <v>594.8256810353929</v>
      </c>
      <c r="F56" s="27">
        <f t="shared" si="7"/>
        <v>198.27522701179763</v>
      </c>
      <c r="G56" s="27">
        <f t="shared" si="8"/>
        <v>198.27522701179763</v>
      </c>
      <c r="H56" s="27">
        <f t="shared" si="9"/>
        <v>198.27522701179763</v>
      </c>
      <c r="I56" s="9">
        <v>83311</v>
      </c>
    </row>
    <row r="57" spans="1:9" ht="14.25">
      <c r="A57" s="4" t="s">
        <v>58</v>
      </c>
      <c r="B57" s="19">
        <f>+C54*C57</f>
        <v>0.6719701756776</v>
      </c>
      <c r="C57" s="6">
        <v>0.09199992</v>
      </c>
      <c r="D57" s="6"/>
      <c r="E57" s="26">
        <f t="shared" si="0"/>
        <v>197.55923164921438</v>
      </c>
      <c r="F57" s="27">
        <f t="shared" si="7"/>
        <v>65.8530772164048</v>
      </c>
      <c r="G57" s="27">
        <f t="shared" si="8"/>
        <v>65.8530772164048</v>
      </c>
      <c r="H57" s="27">
        <f t="shared" si="9"/>
        <v>65.8530772164048</v>
      </c>
      <c r="I57" s="9">
        <v>83312</v>
      </c>
    </row>
    <row r="58" spans="1:9" ht="14.25">
      <c r="A58" s="4" t="s">
        <v>59</v>
      </c>
      <c r="B58" s="19">
        <f>+C54*C58</f>
        <v>2.1473852582418003</v>
      </c>
      <c r="C58" s="6">
        <v>0.29400006</v>
      </c>
      <c r="D58" s="6"/>
      <c r="E58" s="26">
        <f t="shared" si="0"/>
        <v>631.3312659230893</v>
      </c>
      <c r="F58" s="27">
        <f t="shared" si="7"/>
        <v>210.44375530769642</v>
      </c>
      <c r="G58" s="27">
        <f t="shared" si="8"/>
        <v>210.44375530769642</v>
      </c>
      <c r="H58" s="27">
        <f t="shared" si="9"/>
        <v>210.44375530769642</v>
      </c>
      <c r="I58" s="9">
        <v>83313</v>
      </c>
    </row>
    <row r="59" spans="1:9" ht="14.25">
      <c r="A59" s="4" t="s">
        <v>60</v>
      </c>
      <c r="B59" s="16">
        <v>0.78224</v>
      </c>
      <c r="C59" s="15"/>
      <c r="D59" s="15"/>
      <c r="E59" s="26">
        <f t="shared" si="0"/>
        <v>229.97856000000002</v>
      </c>
      <c r="F59" s="27">
        <f t="shared" si="7"/>
        <v>76.65952</v>
      </c>
      <c r="G59" s="27">
        <f t="shared" si="8"/>
        <v>76.65952</v>
      </c>
      <c r="H59" s="27">
        <f t="shared" si="9"/>
        <v>76.65952</v>
      </c>
      <c r="I59" s="9">
        <v>83314</v>
      </c>
    </row>
    <row r="60" spans="1:9" ht="14.25">
      <c r="A60" s="4" t="s">
        <v>61</v>
      </c>
      <c r="B60" s="16">
        <v>0.21326</v>
      </c>
      <c r="C60" s="15"/>
      <c r="D60" s="15"/>
      <c r="E60" s="26">
        <f t="shared" si="0"/>
        <v>62.69843999999999</v>
      </c>
      <c r="F60" s="27">
        <f t="shared" si="7"/>
        <v>20.899479999999997</v>
      </c>
      <c r="G60" s="27">
        <f t="shared" si="8"/>
        <v>20.899479999999997</v>
      </c>
      <c r="H60" s="27">
        <f t="shared" si="9"/>
        <v>20.899479999999997</v>
      </c>
      <c r="I60" s="9">
        <v>83316</v>
      </c>
    </row>
    <row r="61" spans="1:9" ht="14.25">
      <c r="A61" s="4" t="s">
        <v>62</v>
      </c>
      <c r="B61" s="16">
        <v>0.03608</v>
      </c>
      <c r="C61" s="15"/>
      <c r="D61" s="15"/>
      <c r="E61" s="26">
        <f t="shared" si="0"/>
        <v>10.60752</v>
      </c>
      <c r="F61" s="27">
        <f t="shared" si="7"/>
        <v>3.53584</v>
      </c>
      <c r="G61" s="27">
        <f t="shared" si="8"/>
        <v>3.53584</v>
      </c>
      <c r="H61" s="27">
        <f t="shared" si="9"/>
        <v>3.53584</v>
      </c>
      <c r="I61" s="9">
        <v>242764</v>
      </c>
    </row>
    <row r="62" spans="1:9" ht="14.25">
      <c r="A62" s="4" t="s">
        <v>63</v>
      </c>
      <c r="B62" s="16">
        <v>2.47948</v>
      </c>
      <c r="C62" s="15"/>
      <c r="D62" s="15"/>
      <c r="E62" s="26">
        <f t="shared" si="0"/>
        <v>728.96712</v>
      </c>
      <c r="F62" s="27">
        <f t="shared" si="7"/>
        <v>242.98904000000002</v>
      </c>
      <c r="G62" s="27">
        <f t="shared" si="8"/>
        <v>242.98904000000002</v>
      </c>
      <c r="H62" s="27">
        <f t="shared" si="9"/>
        <v>242.98904000000002</v>
      </c>
      <c r="I62" s="9">
        <v>242563</v>
      </c>
    </row>
    <row r="63" spans="1:9" ht="14.25">
      <c r="A63" s="4" t="s">
        <v>64</v>
      </c>
      <c r="B63" s="16">
        <v>2.06461</v>
      </c>
      <c r="C63" s="15"/>
      <c r="D63" s="15"/>
      <c r="E63" s="26">
        <f t="shared" si="0"/>
        <v>606.99534</v>
      </c>
      <c r="F63" s="27">
        <f t="shared" si="7"/>
        <v>202.33178</v>
      </c>
      <c r="G63" s="27">
        <f t="shared" si="8"/>
        <v>202.33178</v>
      </c>
      <c r="H63" s="27">
        <f t="shared" si="9"/>
        <v>202.33178</v>
      </c>
      <c r="I63" s="9">
        <v>83317</v>
      </c>
    </row>
    <row r="64" spans="1:9" ht="14.25">
      <c r="A64" s="4" t="s">
        <v>65</v>
      </c>
      <c r="B64" s="16">
        <v>0.63343</v>
      </c>
      <c r="C64" s="15"/>
      <c r="D64" s="15"/>
      <c r="E64" s="26">
        <f t="shared" si="0"/>
        <v>186.22842</v>
      </c>
      <c r="F64" s="27">
        <f t="shared" si="7"/>
        <v>62.07614</v>
      </c>
      <c r="G64" s="27">
        <f t="shared" si="8"/>
        <v>62.07614</v>
      </c>
      <c r="H64" s="27">
        <f t="shared" si="9"/>
        <v>62.07614</v>
      </c>
      <c r="I64" s="9">
        <v>83319</v>
      </c>
    </row>
    <row r="65" spans="1:9" ht="14.25">
      <c r="A65" s="4" t="s">
        <v>66</v>
      </c>
      <c r="B65" s="16">
        <v>1.8788</v>
      </c>
      <c r="C65" s="15"/>
      <c r="D65" s="15"/>
      <c r="E65" s="26">
        <f t="shared" si="0"/>
        <v>552.3672000000001</v>
      </c>
      <c r="F65" s="27">
        <f t="shared" si="7"/>
        <v>184.12240000000003</v>
      </c>
      <c r="G65" s="27">
        <f t="shared" si="8"/>
        <v>184.12240000000003</v>
      </c>
      <c r="H65" s="27">
        <f t="shared" si="9"/>
        <v>184.12240000000003</v>
      </c>
      <c r="I65" s="9">
        <v>83318</v>
      </c>
    </row>
    <row r="66" spans="1:9" ht="14.25">
      <c r="A66" s="4" t="s">
        <v>67</v>
      </c>
      <c r="B66" s="16">
        <v>0.17296</v>
      </c>
      <c r="C66" s="15"/>
      <c r="D66" s="15"/>
      <c r="E66" s="26">
        <f t="shared" si="0"/>
        <v>50.85024</v>
      </c>
      <c r="F66" s="27">
        <f t="shared" si="7"/>
        <v>16.95008</v>
      </c>
      <c r="G66" s="27">
        <f t="shared" si="8"/>
        <v>16.95008</v>
      </c>
      <c r="H66" s="27">
        <f t="shared" si="9"/>
        <v>16.95008</v>
      </c>
      <c r="I66" s="9">
        <v>83320</v>
      </c>
    </row>
    <row r="67" spans="1:9" ht="14.25">
      <c r="A67" s="4" t="s">
        <v>68</v>
      </c>
      <c r="B67" s="20">
        <f>SUM(B2:B66)</f>
        <v>99.99995992695968</v>
      </c>
      <c r="C67" s="21"/>
      <c r="D67" s="21"/>
      <c r="E67" s="27">
        <f>SUM(E2:E66)</f>
        <v>29399.988218526156</v>
      </c>
      <c r="F67" s="27">
        <f>SUM(F2:F66)</f>
        <v>9799.996072842052</v>
      </c>
      <c r="G67" s="27">
        <f>SUM(G2:G66)</f>
        <v>9799.996072842052</v>
      </c>
      <c r="H67" s="27">
        <f>SUM(H2:H66)</f>
        <v>9799.996072842052</v>
      </c>
      <c r="I67" s="22"/>
    </row>
    <row r="68" spans="1:9" ht="67.5" customHeight="1">
      <c r="A68" s="28" t="s">
        <v>69</v>
      </c>
      <c r="B68" s="28"/>
      <c r="C68" s="23"/>
      <c r="D68" s="23"/>
      <c r="E68" s="11"/>
      <c r="F68" s="11"/>
      <c r="G68" s="11"/>
      <c r="H68" s="11"/>
      <c r="I68" s="23"/>
    </row>
    <row r="69" spans="1:9" ht="14.25">
      <c r="A69" s="24"/>
      <c r="B69" s="17"/>
      <c r="C69" s="25"/>
      <c r="D69" s="25"/>
      <c r="E69" s="7"/>
      <c r="F69" s="7"/>
      <c r="G69" s="7"/>
      <c r="H69" s="7"/>
      <c r="I69" s="23"/>
    </row>
  </sheetData>
  <sheetProtection/>
  <mergeCells count="1">
    <mergeCell ref="A68:B68"/>
  </mergeCells>
  <printOptions/>
  <pageMargins left="1" right="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GTSolomo</dc:creator>
  <cp:keywords/>
  <dc:description/>
  <cp:lastModifiedBy>Brian</cp:lastModifiedBy>
  <dcterms:created xsi:type="dcterms:W3CDTF">2011-11-16T15:54:56Z</dcterms:created>
  <dcterms:modified xsi:type="dcterms:W3CDTF">2013-02-05T19:47:00Z</dcterms:modified>
  <cp:category/>
  <cp:version/>
  <cp:contentType/>
  <cp:contentStatus/>
</cp:coreProperties>
</file>